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stat.giustizia.it/areadgstat/Documenti utili/PENALE SMART WORKING/Monitoraggio 3 trimestre 2020/"/>
    </mc:Choice>
  </mc:AlternateContent>
  <bookViews>
    <workbookView xWindow="0" yWindow="0" windowWidth="20490" windowHeight="7020" activeTab="1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18" i="1" l="1"/>
  <c r="G18" i="1"/>
  <c r="H27" i="1"/>
  <c r="G27" i="1"/>
  <c r="G29" i="1" s="1"/>
  <c r="H36" i="1"/>
  <c r="G36" i="1"/>
  <c r="H45" i="1"/>
  <c r="G45" i="1"/>
  <c r="G38" i="1"/>
  <c r="G20" i="1"/>
  <c r="G11" i="1"/>
  <c r="H9" i="1"/>
  <c r="G9" i="1"/>
  <c r="G47" i="1" l="1"/>
  <c r="F9" i="1" l="1"/>
  <c r="E9" i="1"/>
  <c r="F36" i="1"/>
  <c r="E36" i="1"/>
  <c r="E38" i="1" s="1"/>
  <c r="E20" i="1"/>
  <c r="E47" i="1"/>
  <c r="E29" i="1" l="1"/>
  <c r="E11" i="1"/>
  <c r="D9" i="1" l="1"/>
  <c r="C9" i="1"/>
  <c r="E7" i="2"/>
  <c r="C11" i="1" l="1"/>
  <c r="E13" i="2"/>
  <c r="C38" i="1" l="1"/>
  <c r="C47" i="1" l="1"/>
  <c r="C20" i="1"/>
  <c r="C29" i="1"/>
  <c r="E15" i="2" l="1"/>
  <c r="E11" i="2" l="1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<sst xmlns="http://schemas.openxmlformats.org/spreadsheetml/2006/main" count="89" uniqueCount="37">
  <si>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</si>
  <si>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</si>
  <si>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</si>
  <si>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</si>
  <si>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</si>
  <si>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</si>
  <si>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</si>
  <si>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</si>
  <si>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</si>
  <si>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</si>
  <si>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</si>
  <si>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</si>
  <si>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</si>
  <si>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</si>
  <si>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</si>
  <si>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</si>
  <si>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</si>
  <si>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</si>
  <si>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</si>
  <si>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</si>
  <si>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</si>
  <si>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</si>
  <si>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</si>
  <si>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</si>
  <si>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</si>
  <si>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</si>
  <si>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</si>
  <si>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2018</t>
  </si>
  <si>
    <t>Definiti 2018</t>
  </si>
  <si>
    <t>Iscritti 2019</t>
  </si>
  <si>
    <t>Definiti 2019</t>
  </si>
  <si>
    <t>Pendenti al 31/12/2017</t>
  </si>
  <si>
    <t>SETTORE PENALE. Anni 2018 - 30 settembre 2020, registro autori di reato noti</t>
  </si>
  <si>
    <t>Iscritti 1gen - 30set 2020</t>
  </si>
  <si>
    <t xml:space="preserve"> Definiti 1gen - 30set 2020</t>
  </si>
  <si>
    <t>Pendenti al 30/09/2020</t>
  </si>
  <si>
    <t>SETTORE PENALE. Anni 2017 - 30 settembre 2020,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</si>
</sst>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17" fillId="0" borderId="0" xfId="0" applyFont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="80" zoomScaleNormal="80" workbookViewId="0">
      <selection activeCell="O19" sqref="O19"/>
    </sheetView>
  </sheetViews>
  <sheetFormatPr defaultColWidth="9.125" defaultRowHeight="12.75" x14ac:dyDescent="0.2"/>
  <cols>
    <col min="1" max="1" width="19" style="2" customWidth="1"/>
    <col min="2" max="2" width="33.25" style="2" customWidth="1"/>
    <col min="3" max="3" width="8.25" style="2" customWidth="1"/>
    <col min="4" max="4" width="9.125" style="2"/>
    <col min="5" max="5" width="8.25" style="2" customWidth="1"/>
    <col min="6" max="6" width="9.125" style="2"/>
    <col min="7" max="7" width="8.25" style="2" customWidth="1"/>
    <col min="8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51" t="s">
        <v>32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45" t="s">
        <v>30</v>
      </c>
      <c r="G5" s="52" t="s">
        <v>33</v>
      </c>
      <c r="H5" s="53" t="s">
        <v>34</v>
      </c>
    </row>
    <row r="6" spans="1:8" x14ac:dyDescent="0.2">
      <c r="A6" s="57" t="s">
        <v>4</v>
      </c>
      <c r="B6" s="6" t="s">
        <v>5</v>
      </c>
      <c r="C6" s="7">
        <v>2810</v>
      </c>
      <c r="D6" s="7">
        <v>3563</v>
      </c>
      <c r="E6" s="7">
        <v>2797</v>
      </c>
      <c r="F6" s="7">
        <v>3797</v>
      </c>
      <c r="G6" s="46">
        <v>1933</v>
      </c>
      <c r="H6" s="46">
        <v>2177</v>
      </c>
    </row>
    <row r="7" spans="1:8" x14ac:dyDescent="0.2">
      <c r="A7" s="57"/>
      <c r="B7" s="6" t="s">
        <v>6</v>
      </c>
      <c r="C7" s="7">
        <v>9</v>
      </c>
      <c r="D7" s="7">
        <v>18</v>
      </c>
      <c r="E7" s="7">
        <v>15</v>
      </c>
      <c r="F7" s="7">
        <v>12</v>
      </c>
      <c r="G7" s="7">
        <v>11</v>
      </c>
      <c r="H7" s="7">
        <v>8</v>
      </c>
    </row>
    <row r="8" spans="1:8" x14ac:dyDescent="0.2">
      <c r="A8" s="57"/>
      <c r="B8" s="6" t="s">
        <v>7</v>
      </c>
      <c r="C8" s="8">
        <v>30</v>
      </c>
      <c r="D8" s="8">
        <v>39</v>
      </c>
      <c r="E8" s="8">
        <v>21</v>
      </c>
      <c r="F8" s="8">
        <v>21</v>
      </c>
      <c r="G8" s="8">
        <v>15</v>
      </c>
      <c r="H8" s="8">
        <v>9</v>
      </c>
    </row>
    <row r="9" spans="1:8" x14ac:dyDescent="0.2">
      <c r="A9" s="57"/>
      <c r="B9" s="9" t="s">
        <v>8</v>
      </c>
      <c r="C9" s="10">
        <f t="shared" ref="C9:H9" si="0">SUM(C6:C8)</f>
        <v>2849</v>
      </c>
      <c r="D9" s="10">
        <f t="shared" si="0"/>
        <v>3620</v>
      </c>
      <c r="E9" s="10">
        <f t="shared" si="0"/>
        <v>2833</v>
      </c>
      <c r="F9" s="10">
        <f t="shared" si="0"/>
        <v>3830</v>
      </c>
      <c r="G9" s="10">
        <f t="shared" si="0"/>
        <v>1959</v>
      </c>
      <c r="H9" s="10">
        <f t="shared" si="0"/>
        <v>2194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54">
        <f>D9/C9</f>
        <v>1.2706212706212707</v>
      </c>
      <c r="D11" s="55"/>
      <c r="E11" s="54">
        <f>F9/E9</f>
        <v>1.3519237557359689</v>
      </c>
      <c r="F11" s="55"/>
      <c r="G11" s="54">
        <f>H9/G9</f>
        <v>1.1199591628381826</v>
      </c>
      <c r="H11" s="55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7" t="s">
        <v>10</v>
      </c>
      <c r="B13" s="16" t="s">
        <v>11</v>
      </c>
      <c r="C13" s="18">
        <v>4</v>
      </c>
      <c r="D13" s="17">
        <v>2</v>
      </c>
      <c r="E13" s="18">
        <v>1</v>
      </c>
      <c r="F13" s="17">
        <v>2</v>
      </c>
      <c r="G13" s="18">
        <v>4</v>
      </c>
      <c r="H13" s="17">
        <v>0</v>
      </c>
    </row>
    <row r="14" spans="1:8" x14ac:dyDescent="0.2">
      <c r="A14" s="57" t="s">
        <v>12</v>
      </c>
      <c r="B14" s="16" t="s">
        <v>13</v>
      </c>
      <c r="C14" s="7">
        <v>170</v>
      </c>
      <c r="D14" s="7">
        <v>154</v>
      </c>
      <c r="E14" s="7">
        <v>182</v>
      </c>
      <c r="F14" s="7">
        <v>169</v>
      </c>
      <c r="G14" s="7">
        <v>138</v>
      </c>
      <c r="H14" s="7">
        <v>119</v>
      </c>
    </row>
    <row r="15" spans="1:8" x14ac:dyDescent="0.2">
      <c r="A15" s="57" t="s">
        <v>12</v>
      </c>
      <c r="B15" s="19" t="s">
        <v>14</v>
      </c>
      <c r="C15" s="7">
        <v>2254</v>
      </c>
      <c r="D15" s="7">
        <v>2929</v>
      </c>
      <c r="E15" s="7">
        <v>2899</v>
      </c>
      <c r="F15" s="7">
        <v>3001</v>
      </c>
      <c r="G15" s="7">
        <v>2052</v>
      </c>
      <c r="H15" s="7">
        <v>1111</v>
      </c>
    </row>
    <row r="16" spans="1:8" x14ac:dyDescent="0.2">
      <c r="A16" s="57" t="s">
        <v>12</v>
      </c>
      <c r="B16" s="20" t="s">
        <v>15</v>
      </c>
      <c r="C16" s="7">
        <v>38</v>
      </c>
      <c r="D16" s="7">
        <v>20</v>
      </c>
      <c r="E16" s="7">
        <v>31</v>
      </c>
      <c r="F16" s="7">
        <v>31</v>
      </c>
      <c r="G16" s="7">
        <v>25</v>
      </c>
      <c r="H16" s="7">
        <v>13</v>
      </c>
    </row>
    <row r="17" spans="1:8" x14ac:dyDescent="0.2">
      <c r="A17" s="57" t="s">
        <v>12</v>
      </c>
      <c r="B17" s="21" t="s">
        <v>16</v>
      </c>
      <c r="C17" s="22">
        <v>12611</v>
      </c>
      <c r="D17" s="8">
        <v>10916</v>
      </c>
      <c r="E17" s="22">
        <v>11490</v>
      </c>
      <c r="F17" s="8">
        <v>10699</v>
      </c>
      <c r="G17" s="22">
        <v>8081</v>
      </c>
      <c r="H17" s="8">
        <v>6743</v>
      </c>
    </row>
    <row r="18" spans="1:8" x14ac:dyDescent="0.2">
      <c r="A18" s="57" t="s">
        <v>12</v>
      </c>
      <c r="B18" s="14" t="s">
        <v>8</v>
      </c>
      <c r="C18" s="23">
        <v>15077</v>
      </c>
      <c r="D18" s="23">
        <v>14021</v>
      </c>
      <c r="E18" s="23">
        <v>14603</v>
      </c>
      <c r="F18" s="23">
        <v>13902</v>
      </c>
      <c r="G18" s="23">
        <f>SUM(G13:G17)</f>
        <v>10300</v>
      </c>
      <c r="H18" s="23">
        <f>SUM(H13:H17)</f>
        <v>7986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54">
        <f>D18/C18</f>
        <v>0.92995954102274991</v>
      </c>
      <c r="D20" s="55"/>
      <c r="E20" s="54">
        <f>F18/E18</f>
        <v>0.95199616517154007</v>
      </c>
      <c r="F20" s="55"/>
      <c r="G20" s="54">
        <f>H18/G18</f>
        <v>0.77533980582524276</v>
      </c>
      <c r="H20" s="55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7" t="s">
        <v>17</v>
      </c>
      <c r="B22" s="16" t="s">
        <v>11</v>
      </c>
      <c r="C22" s="18">
        <v>3</v>
      </c>
      <c r="D22" s="17">
        <v>1</v>
      </c>
      <c r="E22" s="18">
        <v>2</v>
      </c>
      <c r="F22" s="17">
        <v>4</v>
      </c>
      <c r="G22" s="18">
        <v>0</v>
      </c>
      <c r="H22" s="17">
        <v>1</v>
      </c>
    </row>
    <row r="23" spans="1:8" x14ac:dyDescent="0.2">
      <c r="A23" s="57" t="s">
        <v>12</v>
      </c>
      <c r="B23" s="16" t="s">
        <v>13</v>
      </c>
      <c r="C23" s="7">
        <v>258</v>
      </c>
      <c r="D23" s="7">
        <v>235</v>
      </c>
      <c r="E23" s="7">
        <v>201</v>
      </c>
      <c r="F23" s="7">
        <v>238</v>
      </c>
      <c r="G23" s="7">
        <v>124</v>
      </c>
      <c r="H23" s="7">
        <v>107</v>
      </c>
    </row>
    <row r="24" spans="1:8" x14ac:dyDescent="0.2">
      <c r="A24" s="57" t="s">
        <v>12</v>
      </c>
      <c r="B24" s="19" t="s">
        <v>14</v>
      </c>
      <c r="C24" s="7">
        <v>5679</v>
      </c>
      <c r="D24" s="7">
        <v>5032</v>
      </c>
      <c r="E24" s="7">
        <v>4993</v>
      </c>
      <c r="F24" s="7">
        <v>4497</v>
      </c>
      <c r="G24" s="7">
        <v>2870</v>
      </c>
      <c r="H24" s="7">
        <v>1700</v>
      </c>
    </row>
    <row r="25" spans="1:8" x14ac:dyDescent="0.2">
      <c r="A25" s="57" t="s">
        <v>12</v>
      </c>
      <c r="B25" s="20" t="s">
        <v>15</v>
      </c>
      <c r="C25" s="7">
        <v>23</v>
      </c>
      <c r="D25" s="7">
        <v>14</v>
      </c>
      <c r="E25" s="7">
        <v>16</v>
      </c>
      <c r="F25" s="7">
        <v>24</v>
      </c>
      <c r="G25" s="7">
        <v>6</v>
      </c>
      <c r="H25" s="7">
        <v>5</v>
      </c>
    </row>
    <row r="26" spans="1:8" x14ac:dyDescent="0.2">
      <c r="A26" s="57" t="s">
        <v>12</v>
      </c>
      <c r="B26" s="21" t="s">
        <v>16</v>
      </c>
      <c r="C26" s="22">
        <v>17275</v>
      </c>
      <c r="D26" s="8">
        <v>16178</v>
      </c>
      <c r="E26" s="22">
        <v>20365</v>
      </c>
      <c r="F26" s="8">
        <v>17732</v>
      </c>
      <c r="G26" s="22">
        <v>15456</v>
      </c>
      <c r="H26" s="8">
        <v>13295</v>
      </c>
    </row>
    <row r="27" spans="1:8" x14ac:dyDescent="0.2">
      <c r="A27" s="57" t="s">
        <v>12</v>
      </c>
      <c r="B27" s="14" t="s">
        <v>8</v>
      </c>
      <c r="C27" s="23">
        <v>23238</v>
      </c>
      <c r="D27" s="23">
        <v>21460</v>
      </c>
      <c r="E27" s="23">
        <v>25577</v>
      </c>
      <c r="F27" s="23">
        <v>22495</v>
      </c>
      <c r="G27" s="23">
        <f>SUM(G22:G26)</f>
        <v>18456</v>
      </c>
      <c r="H27" s="23">
        <f>SUM(H22:H26)</f>
        <v>15108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54">
        <f>D27/C27</f>
        <v>0.92348739134176783</v>
      </c>
      <c r="D29" s="55"/>
      <c r="E29" s="54">
        <f>F27/E27</f>
        <v>0.87950111428236311</v>
      </c>
      <c r="F29" s="55"/>
      <c r="G29" s="54">
        <f>H27/G27</f>
        <v>0.81859557867360211</v>
      </c>
      <c r="H29" s="55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7" t="s">
        <v>18</v>
      </c>
      <c r="B31" s="16" t="s">
        <v>11</v>
      </c>
      <c r="C31" s="40">
        <v>0</v>
      </c>
      <c r="D31" s="41">
        <v>0</v>
      </c>
      <c r="E31" s="40">
        <v>0</v>
      </c>
      <c r="F31" s="41">
        <v>0</v>
      </c>
      <c r="G31" s="40">
        <v>1</v>
      </c>
      <c r="H31" s="41">
        <v>0</v>
      </c>
    </row>
    <row r="32" spans="1:8" x14ac:dyDescent="0.2">
      <c r="A32" s="57" t="s">
        <v>12</v>
      </c>
      <c r="B32" s="16" t="s">
        <v>13</v>
      </c>
      <c r="C32" s="42">
        <v>42</v>
      </c>
      <c r="D32" s="42">
        <v>51</v>
      </c>
      <c r="E32" s="42">
        <v>35</v>
      </c>
      <c r="F32" s="42">
        <v>23</v>
      </c>
      <c r="G32" s="42">
        <v>25</v>
      </c>
      <c r="H32" s="42">
        <v>19</v>
      </c>
    </row>
    <row r="33" spans="1:8" x14ac:dyDescent="0.2">
      <c r="A33" s="57" t="s">
        <v>12</v>
      </c>
      <c r="B33" s="19" t="s">
        <v>14</v>
      </c>
      <c r="C33" s="42">
        <v>1205</v>
      </c>
      <c r="D33" s="42">
        <v>1247</v>
      </c>
      <c r="E33" s="42">
        <v>948</v>
      </c>
      <c r="F33" s="42">
        <v>1022</v>
      </c>
      <c r="G33" s="42">
        <v>634</v>
      </c>
      <c r="H33" s="42">
        <v>368</v>
      </c>
    </row>
    <row r="34" spans="1:8" x14ac:dyDescent="0.2">
      <c r="A34" s="57" t="s">
        <v>12</v>
      </c>
      <c r="B34" s="20" t="s">
        <v>15</v>
      </c>
      <c r="C34" s="42">
        <v>20</v>
      </c>
      <c r="D34" s="42">
        <v>15</v>
      </c>
      <c r="E34" s="42">
        <v>8</v>
      </c>
      <c r="F34" s="42">
        <v>13</v>
      </c>
      <c r="G34" s="42">
        <v>5</v>
      </c>
      <c r="H34" s="42">
        <v>5</v>
      </c>
    </row>
    <row r="35" spans="1:8" x14ac:dyDescent="0.2">
      <c r="A35" s="57" t="s">
        <v>12</v>
      </c>
      <c r="B35" s="21" t="s">
        <v>16</v>
      </c>
      <c r="C35" s="43">
        <v>3674</v>
      </c>
      <c r="D35" s="44">
        <v>3430</v>
      </c>
      <c r="E35" s="43">
        <v>4523</v>
      </c>
      <c r="F35" s="44">
        <v>4565</v>
      </c>
      <c r="G35" s="43">
        <v>2784</v>
      </c>
      <c r="H35" s="44">
        <v>2557</v>
      </c>
    </row>
    <row r="36" spans="1:8" x14ac:dyDescent="0.2">
      <c r="A36" s="57" t="s">
        <v>12</v>
      </c>
      <c r="B36" s="14" t="s">
        <v>8</v>
      </c>
      <c r="C36" s="23">
        <v>4941</v>
      </c>
      <c r="D36" s="23">
        <v>4743</v>
      </c>
      <c r="E36" s="23">
        <f t="shared" ref="E36:F36" si="1">SUM(E31:E35)</f>
        <v>5514</v>
      </c>
      <c r="F36" s="23">
        <f t="shared" si="1"/>
        <v>5623</v>
      </c>
      <c r="G36" s="23">
        <f>SUM(G31:G35)</f>
        <v>3449</v>
      </c>
      <c r="H36" s="23">
        <f>SUM(H31:H35)</f>
        <v>2949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54">
        <f t="shared" ref="C38" si="2">D36/C36</f>
        <v>0.95992714025500914</v>
      </c>
      <c r="D38" s="55"/>
      <c r="E38" s="54">
        <f>F36/E36</f>
        <v>1.0197678636198766</v>
      </c>
      <c r="F38" s="55"/>
      <c r="G38" s="54">
        <f>H36/G36</f>
        <v>0.85503044360684255</v>
      </c>
      <c r="H38" s="55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7" t="s">
        <v>19</v>
      </c>
      <c r="B40" s="16" t="s">
        <v>11</v>
      </c>
      <c r="C40" s="40">
        <v>0</v>
      </c>
      <c r="D40" s="41">
        <v>0</v>
      </c>
      <c r="E40" s="40">
        <v>2</v>
      </c>
      <c r="F40" s="41">
        <v>4</v>
      </c>
      <c r="G40" s="40">
        <v>0</v>
      </c>
      <c r="H40" s="41">
        <v>4</v>
      </c>
    </row>
    <row r="41" spans="1:8" x14ac:dyDescent="0.2">
      <c r="A41" s="57" t="s">
        <v>12</v>
      </c>
      <c r="B41" s="16" t="s">
        <v>13</v>
      </c>
      <c r="C41" s="7">
        <v>81</v>
      </c>
      <c r="D41" s="7">
        <v>59</v>
      </c>
      <c r="E41" s="7">
        <v>51</v>
      </c>
      <c r="F41" s="7">
        <v>54</v>
      </c>
      <c r="G41" s="7">
        <v>43</v>
      </c>
      <c r="H41" s="7">
        <v>28</v>
      </c>
    </row>
    <row r="42" spans="1:8" x14ac:dyDescent="0.2">
      <c r="A42" s="57" t="s">
        <v>12</v>
      </c>
      <c r="B42" s="19" t="s">
        <v>14</v>
      </c>
      <c r="C42" s="7">
        <v>1100</v>
      </c>
      <c r="D42" s="7">
        <v>1295</v>
      </c>
      <c r="E42" s="7">
        <v>1633</v>
      </c>
      <c r="F42" s="7">
        <v>1269</v>
      </c>
      <c r="G42" s="7">
        <v>1119</v>
      </c>
      <c r="H42" s="7">
        <v>625</v>
      </c>
    </row>
    <row r="43" spans="1:8" x14ac:dyDescent="0.2">
      <c r="A43" s="57" t="s">
        <v>12</v>
      </c>
      <c r="B43" s="20" t="s">
        <v>15</v>
      </c>
      <c r="C43" s="7">
        <v>3</v>
      </c>
      <c r="D43" s="7">
        <v>9</v>
      </c>
      <c r="E43" s="7">
        <v>1</v>
      </c>
      <c r="F43" s="7">
        <v>1</v>
      </c>
      <c r="G43" s="7">
        <v>15</v>
      </c>
      <c r="H43" s="7">
        <v>0</v>
      </c>
    </row>
    <row r="44" spans="1:8" x14ac:dyDescent="0.2">
      <c r="A44" s="57" t="s">
        <v>12</v>
      </c>
      <c r="B44" s="21" t="s">
        <v>16</v>
      </c>
      <c r="C44" s="22">
        <v>3901</v>
      </c>
      <c r="D44" s="8">
        <v>3196</v>
      </c>
      <c r="E44" s="22">
        <v>3818</v>
      </c>
      <c r="F44" s="8">
        <v>3336</v>
      </c>
      <c r="G44" s="22">
        <v>2960</v>
      </c>
      <c r="H44" s="8">
        <v>2039</v>
      </c>
    </row>
    <row r="45" spans="1:8" x14ac:dyDescent="0.2">
      <c r="A45" s="57" t="s">
        <v>12</v>
      </c>
      <c r="B45" s="14" t="s">
        <v>8</v>
      </c>
      <c r="C45" s="23">
        <v>5085</v>
      </c>
      <c r="D45" s="23">
        <v>4559</v>
      </c>
      <c r="E45" s="23">
        <v>5505</v>
      </c>
      <c r="F45" s="23">
        <v>4664</v>
      </c>
      <c r="G45" s="23">
        <f>SUM(G40:G44)</f>
        <v>4137</v>
      </c>
      <c r="H45" s="23">
        <f>SUM(H40:H44)</f>
        <v>2696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54">
        <f>D45/C45</f>
        <v>0.89655850540806292</v>
      </c>
      <c r="D47" s="55"/>
      <c r="E47" s="54">
        <f>F45/E45</f>
        <v>0.84722979109900087</v>
      </c>
      <c r="F47" s="55"/>
      <c r="G47" s="54">
        <f>H45/G45</f>
        <v>0.65167996132463135</v>
      </c>
      <c r="H47" s="55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6"/>
      <c r="B50" s="56"/>
    </row>
    <row r="51" spans="1:8" ht="27.6" customHeight="1" x14ac:dyDescent="0.2">
      <c r="A51" s="56" t="s">
        <v>20</v>
      </c>
      <c r="B51" s="56"/>
      <c r="C51" s="56"/>
      <c r="D51" s="56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A6:A9"/>
    <mergeCell ref="A13:A18"/>
    <mergeCell ref="A22:A27"/>
    <mergeCell ref="C11:D11"/>
    <mergeCell ref="C20:D20"/>
    <mergeCell ref="A51:D51"/>
    <mergeCell ref="A31:A36"/>
    <mergeCell ref="A40:A45"/>
    <mergeCell ref="A50:B50"/>
    <mergeCell ref="C47:D47"/>
    <mergeCell ref="E11:F11"/>
    <mergeCell ref="E20:F20"/>
    <mergeCell ref="E29:F29"/>
    <mergeCell ref="E38:F38"/>
    <mergeCell ref="E47:F47"/>
    <mergeCell ref="G11:H11"/>
    <mergeCell ref="G20:H20"/>
    <mergeCell ref="G29:H29"/>
    <mergeCell ref="G38:H38"/>
    <mergeCell ref="G47:H47"/>
  </mergeCells>
  <conditionalFormatting sqref="C47:F47 C38:F38 C29:F29 C20:F20">
    <cfRule type="cellIs" dxfId="36" priority="213" operator="lessThan">
      <formula>1</formula>
    </cfRule>
    <cfRule type="cellIs" dxfId="35" priority="214" operator="lessThan">
      <formula>0.99</formula>
    </cfRule>
    <cfRule type="cellIs" dxfId="34" priority="215" operator="greaterThan">
      <formula>1</formula>
    </cfRule>
  </conditionalFormatting>
  <conditionalFormatting sqref="C11:F11">
    <cfRule type="cellIs" dxfId="33" priority="139" operator="lessThan">
      <formula>1</formula>
    </cfRule>
    <cfRule type="cellIs" dxfId="32" priority="143" operator="lessThan">
      <formula>1</formula>
    </cfRule>
    <cfRule type="cellIs" dxfId="31" priority="144" operator="lessThan">
      <formula>0.99</formula>
    </cfRule>
    <cfRule type="cellIs" dxfId="30" priority="145" operator="greaterThan">
      <formula>1</formula>
    </cfRule>
  </conditionalFormatting>
  <conditionalFormatting sqref="G11:H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G20:H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G29:H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G38:H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G47:H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selection activeCell="A4" sqref="A4"/>
    </sheetView>
  </sheetViews>
  <sheetFormatPr defaultColWidth="9.125" defaultRowHeight="12.75" x14ac:dyDescent="0.2"/>
  <cols>
    <col min="1" max="1" width="29.25" style="2" customWidth="1"/>
    <col min="2" max="2" width="20.25" style="2" customWidth="1"/>
    <col min="3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7" s="28" customFormat="1" ht="15.75" x14ac:dyDescent="0.25">
      <c r="A1" s="27" t="s">
        <v>0</v>
      </c>
      <c r="F1"/>
    </row>
    <row r="2" spans="1:7" s="28" customFormat="1" ht="15" x14ac:dyDescent="0.25">
      <c r="A2" s="29" t="s">
        <v>21</v>
      </c>
    </row>
    <row r="3" spans="1:7" s="28" customFormat="1" ht="13.9" customHeight="1" x14ac:dyDescent="0.25">
      <c r="A3" s="58" t="s">
        <v>36</v>
      </c>
      <c r="B3" s="58"/>
      <c r="C3" s="58"/>
      <c r="D3" s="58"/>
    </row>
    <row r="4" spans="1:7" s="28" customFormat="1" x14ac:dyDescent="0.25"/>
    <row r="5" spans="1:7" s="28" customFormat="1" ht="33" customHeight="1" x14ac:dyDescent="0.25">
      <c r="A5" s="4" t="s">
        <v>2</v>
      </c>
      <c r="B5" s="47" t="s">
        <v>3</v>
      </c>
      <c r="C5" s="49" t="s">
        <v>31</v>
      </c>
      <c r="D5" s="49" t="s">
        <v>35</v>
      </c>
      <c r="E5" s="48" t="s">
        <v>22</v>
      </c>
    </row>
    <row r="6" spans="1:7" s="28" customFormat="1" ht="8.25" customHeight="1" x14ac:dyDescent="0.25">
      <c r="A6" s="11"/>
      <c r="B6" s="30"/>
      <c r="C6" s="31"/>
      <c r="D6" s="31"/>
      <c r="E6" s="31"/>
    </row>
    <row r="7" spans="1:7" s="28" customFormat="1" ht="28.9" customHeight="1" x14ac:dyDescent="0.25">
      <c r="A7" s="32" t="s">
        <v>23</v>
      </c>
      <c r="B7" s="33" t="s">
        <v>8</v>
      </c>
      <c r="C7" s="34">
        <v>6877</v>
      </c>
      <c r="D7" s="34">
        <v>4933</v>
      </c>
      <c r="E7" s="35">
        <f>(D7-C7)/C7</f>
        <v>-0.28268140177402939</v>
      </c>
    </row>
    <row r="8" spans="1:7" s="28" customFormat="1" ht="8.25" customHeight="1" x14ac:dyDescent="0.25">
      <c r="A8" s="11"/>
      <c r="B8" s="30"/>
      <c r="C8" s="31"/>
      <c r="D8" s="31"/>
      <c r="E8" s="31"/>
    </row>
    <row r="9" spans="1:7" s="28" customFormat="1" ht="28.9" customHeight="1" x14ac:dyDescent="0.25">
      <c r="A9" s="32" t="s">
        <v>10</v>
      </c>
      <c r="B9" s="33" t="s">
        <v>8</v>
      </c>
      <c r="C9" s="34">
        <v>6651</v>
      </c>
      <c r="D9" s="34">
        <v>9265</v>
      </c>
      <c r="E9" s="35">
        <f>(D9-C9)/C9</f>
        <v>0.39302360547286125</v>
      </c>
    </row>
    <row r="10" spans="1:7" s="28" customFormat="1" ht="8.25" customHeight="1" x14ac:dyDescent="0.25">
      <c r="A10" s="11"/>
      <c r="B10" s="30"/>
      <c r="C10" s="31"/>
      <c r="D10" s="31"/>
      <c r="E10" s="31"/>
    </row>
    <row r="11" spans="1:7" s="28" customFormat="1" ht="28.9" customHeight="1" x14ac:dyDescent="0.25">
      <c r="A11" s="32" t="s">
        <v>24</v>
      </c>
      <c r="B11" s="33" t="s">
        <v>8</v>
      </c>
      <c r="C11" s="34">
        <v>8937</v>
      </c>
      <c r="D11" s="34">
        <v>16086</v>
      </c>
      <c r="E11" s="35">
        <f>(D11-C11)/C11</f>
        <v>0.79993286337697211</v>
      </c>
      <c r="G11" s="50"/>
    </row>
    <row r="12" spans="1:7" s="28" customFormat="1" ht="8.25" customHeight="1" x14ac:dyDescent="0.25">
      <c r="A12" s="11"/>
      <c r="B12" s="30"/>
      <c r="C12" s="31"/>
      <c r="D12" s="31"/>
      <c r="E12" s="31"/>
      <c r="G12" s="50"/>
    </row>
    <row r="13" spans="1:7" s="28" customFormat="1" ht="28.9" customHeight="1" x14ac:dyDescent="0.25">
      <c r="A13" s="32" t="s">
        <v>25</v>
      </c>
      <c r="B13" s="33" t="s">
        <v>8</v>
      </c>
      <c r="C13" s="34">
        <v>4413</v>
      </c>
      <c r="D13" s="34">
        <v>4642</v>
      </c>
      <c r="E13" s="35">
        <f>(D13-C13)/C13</f>
        <v>5.1892136868343527E-2</v>
      </c>
      <c r="G13" s="50"/>
    </row>
    <row r="14" spans="1:7" s="28" customFormat="1" ht="8.25" customHeight="1" x14ac:dyDescent="0.25">
      <c r="A14" s="11"/>
      <c r="B14" s="30"/>
      <c r="C14" s="31"/>
      <c r="D14" s="31"/>
      <c r="E14" s="31"/>
      <c r="G14" s="50"/>
    </row>
    <row r="15" spans="1:7" s="28" customFormat="1" ht="28.9" customHeight="1" x14ac:dyDescent="0.25">
      <c r="A15" s="32" t="s">
        <v>26</v>
      </c>
      <c r="B15" s="33" t="s">
        <v>8</v>
      </c>
      <c r="C15" s="34">
        <v>3852</v>
      </c>
      <c r="D15" s="34">
        <v>5212</v>
      </c>
      <c r="E15" s="35">
        <f>(D15-C15)/C15</f>
        <v>0.35306334371754933</v>
      </c>
    </row>
    <row r="16" spans="1:7" s="28" customFormat="1" ht="8.25" customHeight="1" x14ac:dyDescent="0.25">
      <c r="A16" s="36"/>
      <c r="B16" s="30"/>
      <c r="C16" s="37"/>
      <c r="D16" s="37"/>
      <c r="E16" s="38"/>
    </row>
    <row r="17" spans="1:8" ht="9" customHeight="1" x14ac:dyDescent="0.2">
      <c r="C17" s="15"/>
      <c r="D17" s="15"/>
    </row>
    <row r="18" spans="1:8" ht="24" customHeight="1" x14ac:dyDescent="0.2">
      <c r="A18" s="56"/>
      <c r="B18" s="56"/>
      <c r="C18" s="56"/>
      <c r="D18" s="56"/>
      <c r="E18" s="56"/>
      <c r="F18" s="39"/>
      <c r="G18" s="39"/>
      <c r="H18" s="39"/>
    </row>
    <row r="19" spans="1:8" ht="27.6" customHeight="1" x14ac:dyDescent="0.2">
      <c r="A19" s="56" t="s">
        <v>20</v>
      </c>
      <c r="B19" s="56"/>
      <c r="C19" s="56"/>
      <c r="D19" s="56"/>
      <c r="E19" s="56"/>
    </row>
    <row r="20" spans="1:8" x14ac:dyDescent="0.2">
      <c r="A20" s="56"/>
      <c r="B20" s="56"/>
      <c r="C20" s="56"/>
      <c r="D20" s="56"/>
      <c r="E20" s="56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CA50A1-D5E4-48A2-8B32-858B175B8A49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ff058e3-9258-4c15-be50-8976f03c8d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D935E-1DDC-4A4D-87D0-77797A126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Barbara Baiocchi</cp:lastModifiedBy>
  <cp:lastPrinted>2017-05-19T13:11:40Z</cp:lastPrinted>
  <dcterms:created xsi:type="dcterms:W3CDTF">2017-03-28T08:16:14Z</dcterms:created>
  <dcterms:modified xsi:type="dcterms:W3CDTF">2021-01-04T12:00:41Z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